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0" i="1" l="1"/>
  <c r="J10" i="1"/>
  <c r="K10" i="1" s="1"/>
  <c r="J9" i="1" l="1"/>
  <c r="K9" i="1" s="1"/>
  <c r="J8" i="1"/>
  <c r="K8" i="1" s="1"/>
  <c r="D33" i="1" s="1"/>
  <c r="F24" i="1"/>
  <c r="G24" i="1" s="1"/>
  <c r="E18" i="1"/>
  <c r="F18" i="1" s="1"/>
</calcChain>
</file>

<file path=xl/comments1.xml><?xml version="1.0" encoding="utf-8"?>
<comments xmlns="http://schemas.openxmlformats.org/spreadsheetml/2006/main">
  <authors>
    <author>Макаревич Светлана Юрьевна</author>
    <author>Яковлева Любовь Геннадиевна</author>
  </authors>
  <commentList>
    <comment ref="C18" authorId="0">
      <text>
        <r>
          <rPr>
            <sz val="9"/>
            <color indexed="81"/>
            <rFont val="Times New Roman"/>
            <family val="1"/>
            <charset val="204"/>
          </rPr>
          <t>Затраты на технологические инновации включают в себя затраты на исследование и разработку новых продуктов, услуг и методов их производства (передачи), новых производственных процессов, производственное проектирование, дизайн и другие разработки (не связанные с научными исследованиями и разработками) новых продуктов, услуг и методов их производства (передачи), новых производственных процессов, приобретение машин и оборудования, связанных с технологическими инновациями, приобретение новых технологий (в т.ч. права на патенты, лицензии на использование изобретений, промышленных образцов, полезных моделей) и иные затраты, которые учитываются при заполнении соответствующего раздела формы федерального статистического наблюдения № 4-инновация.</t>
        </r>
      </text>
    </comment>
    <comment ref="C24" authorId="1">
      <text>
        <r>
          <rPr>
            <sz val="10"/>
            <color indexed="81"/>
            <rFont val="Times New Roman"/>
            <family val="1"/>
            <charset val="204"/>
          </rPr>
          <t>Удельные затраты на энергетические ресурсы - отношение объема затрат на энергоресурсы к объему выпуска продукции в стоимостном выражении. К энергетическим ресурсам относятся природный газ, дизельное топливо, бензин, мазут, тепловая энергия, уголь, электрическая энергия и другие.</t>
        </r>
      </text>
    </comment>
  </commentList>
</comments>
</file>

<file path=xl/sharedStrings.xml><?xml version="1.0" encoding="utf-8"?>
<sst xmlns="http://schemas.openxmlformats.org/spreadsheetml/2006/main" count="33" uniqueCount="23">
  <si>
    <t>ВНИМАНИЕ!!! В таблице приведен пример расчета показателей.</t>
  </si>
  <si>
    <t>Все пункты обязательны для заполнения.</t>
  </si>
  <si>
    <t>№</t>
  </si>
  <si>
    <t>Критерий</t>
  </si>
  <si>
    <t>Количество баллов</t>
  </si>
  <si>
    <r>
      <t xml:space="preserve">Объем годовой выручки от реализации продукции (услуг), </t>
    </r>
    <r>
      <rPr>
        <b/>
        <i/>
        <sz val="11"/>
        <color theme="1"/>
        <rFont val="Times New Roman"/>
        <family val="1"/>
        <charset val="204"/>
      </rPr>
      <t>млрд.руб.</t>
    </r>
  </si>
  <si>
    <r>
      <t xml:space="preserve">Чистая прибыль, </t>
    </r>
    <r>
      <rPr>
        <b/>
        <i/>
        <sz val="11"/>
        <color theme="1"/>
        <rFont val="Times New Roman"/>
        <family val="1"/>
        <charset val="204"/>
      </rPr>
      <t>млн. руб.</t>
    </r>
  </si>
  <si>
    <r>
      <t xml:space="preserve">Производительность труда (выручка на одного работающего), </t>
    </r>
    <r>
      <rPr>
        <b/>
        <i/>
        <sz val="11"/>
        <color theme="1"/>
        <rFont val="Times New Roman"/>
        <family val="1"/>
        <charset val="204"/>
      </rPr>
      <t>млн. рублей</t>
    </r>
  </si>
  <si>
    <t>Значение  индекса</t>
  </si>
  <si>
    <r>
      <t xml:space="preserve">Доля затрат на технологические инновации в совокупном объеме реализации продукции (услуг), </t>
    </r>
    <r>
      <rPr>
        <b/>
        <i/>
        <sz val="11"/>
        <color theme="1"/>
        <rFont val="Times New Roman"/>
        <family val="1"/>
        <charset val="204"/>
      </rPr>
      <t>%</t>
    </r>
  </si>
  <si>
    <t>ИТОГ</t>
  </si>
  <si>
    <t>Значение итогового индекса</t>
  </si>
  <si>
    <t>ДИНАМИКА РАЗВИТИЯ: 2010 - 2015 ГГ.</t>
  </si>
  <si>
    <t>2015*</t>
  </si>
  <si>
    <t>* Для расчета темпа роста в 2015 году могут быть использованы данные за 9 месяцев по сравнению с соответствующим периодом предыдущего года</t>
  </si>
  <si>
    <t>Средний темп роста, %</t>
  </si>
  <si>
    <t>ПОКАЗАТЕЛИ ИННОВАЦИОННОГО РАЗВИТИЯ: 2015 Г.</t>
  </si>
  <si>
    <t>Темп изменения, %</t>
  </si>
  <si>
    <t>ПОКАЗАТЕЛИ ЭНЕРГОЭФФЕКТИВНОСТИ: 2010-2015 ГГ.</t>
  </si>
  <si>
    <r>
      <t xml:space="preserve">Затраты на технологические инновации, </t>
    </r>
    <r>
      <rPr>
        <b/>
        <i/>
        <sz val="11"/>
        <color theme="1"/>
        <rFont val="Times New Roman"/>
        <family val="1"/>
        <charset val="204"/>
      </rPr>
      <t>млн. руб.</t>
    </r>
  </si>
  <si>
    <r>
      <t xml:space="preserve">Удельные затраты на энергетические ресурсы (отношение объема затрат на энергоресурсы к объему выпуска продукции) в стоимостном выражении, </t>
    </r>
    <r>
      <rPr>
        <b/>
        <i/>
        <sz val="11"/>
        <color theme="1"/>
        <rFont val="Times New Roman"/>
        <family val="1"/>
        <charset val="204"/>
      </rPr>
      <t>руб.</t>
    </r>
  </si>
  <si>
    <t>ИМПОРТОЗАМЕЩЕНИЕ</t>
  </si>
  <si>
    <r>
      <t>Наличие у компании проектов по импортозамещению</t>
    </r>
    <r>
      <rPr>
        <b/>
        <i/>
        <sz val="11"/>
        <color theme="1"/>
        <rFont val="Times New Roman"/>
        <family val="1"/>
        <charset val="204"/>
      </rPr>
      <t xml:space="preserve"> (да - 1, нет - 0)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</si>
</sst>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9"/>
      <color indexed="8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B0E7EE"/>
        <bgColor indexed="64"/>
      </patternFill>
    </fill>
    <fill>
      <patternFill patternType="darkUp">
        <bgColor theme="4" tint="-0.249977111117893"/>
      </patternFill>
    </fill>
  </fills>
  <borders count="4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89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2" borderId="1" xfId="1" applyBorder="1" applyAlignment="1" applyProtection="1">
      <alignment horizontal="center" vertical="center" wrapText="1"/>
      <protection locked="0"/>
    </xf>
    <xf numFmtId="0" fontId="1" fillId="2" borderId="2" xfId="1" applyBorder="1" applyAlignment="1" applyProtection="1">
      <alignment horizontal="center" vertical="center" wrapText="1"/>
      <protection locked="0"/>
    </xf>
    <xf numFmtId="0" fontId="1" fillId="2" borderId="3" xfId="1" applyBorder="1" applyAlignment="1" applyProtection="1">
      <alignment horizontal="center" vertical="center" wrapText="1"/>
      <protection locked="0"/>
    </xf>
    <xf numFmtId="0" fontId="1" fillId="2" borderId="4" xfId="1" applyBorder="1" applyAlignment="1" applyProtection="1">
      <alignment horizontal="center" vertical="center" wrapText="1"/>
      <protection locked="0"/>
    </xf>
    <xf numFmtId="0" fontId="1" fillId="2" borderId="5" xfId="1" applyBorder="1" applyAlignment="1" applyProtection="1">
      <alignment horizontal="center" vertical="center" wrapText="1"/>
      <protection locked="0"/>
    </xf>
    <xf numFmtId="0" fontId="1" fillId="2" borderId="6" xfId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7" fillId="2" borderId="10" xfId="1" applyFont="1" applyBorder="1" applyAlignment="1" applyProtection="1">
      <alignment horizontal="center" vertical="center" wrapText="1"/>
      <protection locked="0"/>
    </xf>
    <xf numFmtId="0" fontId="7" fillId="2" borderId="11" xfId="1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7" fillId="2" borderId="15" xfId="1" applyFont="1" applyBorder="1" applyAlignment="1" applyProtection="1">
      <alignment horizontal="center" vertical="center" wrapText="1"/>
      <protection locked="0"/>
    </xf>
    <xf numFmtId="0" fontId="7" fillId="2" borderId="16" xfId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3" fillId="0" borderId="17" xfId="0" applyFont="1" applyBorder="1" applyAlignment="1" applyProtection="1">
      <alignment wrapText="1"/>
      <protection locked="0"/>
    </xf>
    <xf numFmtId="0" fontId="5" fillId="0" borderId="19" xfId="0" applyFont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20" xfId="0" applyFont="1" applyFill="1" applyBorder="1" applyAlignment="1" applyProtection="1">
      <alignment horizontal="center" vertical="center" wrapText="1"/>
      <protection locked="0"/>
    </xf>
    <xf numFmtId="0" fontId="5" fillId="4" borderId="21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vertical="center" wrapText="1"/>
      <protection locked="0"/>
    </xf>
    <xf numFmtId="0" fontId="3" fillId="0" borderId="23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2" fillId="3" borderId="1" xfId="2" applyBorder="1" applyAlignment="1" applyProtection="1">
      <alignment horizontal="center" vertical="center" wrapText="1"/>
      <protection locked="0"/>
    </xf>
    <xf numFmtId="0" fontId="2" fillId="3" borderId="2" xfId="2" applyBorder="1" applyAlignment="1" applyProtection="1">
      <alignment horizontal="center" vertical="center" wrapText="1"/>
      <protection locked="0"/>
    </xf>
    <xf numFmtId="0" fontId="2" fillId="3" borderId="6" xfId="2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1" fillId="2" borderId="27" xfId="1" applyBorder="1" applyAlignment="1" applyProtection="1">
      <alignment wrapText="1"/>
      <protection locked="0"/>
    </xf>
    <xf numFmtId="0" fontId="7" fillId="2" borderId="27" xfId="1" applyFont="1" applyBorder="1" applyAlignment="1" applyProtection="1">
      <alignment vertical="center" wrapText="1"/>
      <protection locked="0"/>
    </xf>
    <xf numFmtId="0" fontId="7" fillId="2" borderId="27" xfId="1" applyFont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5" fillId="0" borderId="32" xfId="0" applyFont="1" applyFill="1" applyBorder="1" applyAlignment="1" applyProtection="1">
      <alignment vertical="center" wrapText="1"/>
      <protection locked="0"/>
    </xf>
    <xf numFmtId="0" fontId="3" fillId="0" borderId="33" xfId="0" applyFont="1" applyFill="1" applyBorder="1" applyAlignment="1" applyProtection="1">
      <alignment vertical="center" wrapText="1"/>
      <protection locked="0"/>
    </xf>
    <xf numFmtId="0" fontId="5" fillId="4" borderId="33" xfId="0" applyFont="1" applyFill="1" applyBorder="1" applyAlignment="1" applyProtection="1">
      <alignment horizontal="right" vertical="center" wrapText="1"/>
      <protection locked="0"/>
    </xf>
    <xf numFmtId="0" fontId="5" fillId="4" borderId="16" xfId="0" applyFont="1" applyFill="1" applyBorder="1" applyAlignment="1" applyProtection="1">
      <alignment horizontal="right" vertical="center" wrapText="1"/>
      <protection locked="0"/>
    </xf>
    <xf numFmtId="0" fontId="5" fillId="0" borderId="18" xfId="0" applyFont="1" applyBorder="1" applyAlignment="1" applyProtection="1">
      <alignment wrapText="1"/>
      <protection locked="0"/>
    </xf>
    <xf numFmtId="0" fontId="3" fillId="0" borderId="18" xfId="0" applyFont="1" applyFill="1" applyBorder="1" applyAlignment="1" applyProtection="1">
      <alignment vertical="center" wrapText="1"/>
      <protection locked="0"/>
    </xf>
    <xf numFmtId="0" fontId="7" fillId="3" borderId="18" xfId="2" applyFont="1" applyBorder="1" applyAlignment="1" applyProtection="1">
      <alignment vertical="center" wrapText="1"/>
      <protection locked="0"/>
    </xf>
    <xf numFmtId="0" fontId="7" fillId="3" borderId="29" xfId="2" applyFont="1" applyBorder="1" applyAlignment="1" applyProtection="1">
      <alignment vertical="center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5" fillId="0" borderId="21" xfId="0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right" wrapText="1"/>
      <protection locked="0"/>
    </xf>
    <xf numFmtId="0" fontId="7" fillId="0" borderId="0" xfId="2" applyFont="1" applyFill="1" applyBorder="1" applyAlignment="1" applyProtection="1">
      <alignment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vertical="center" wrapText="1"/>
      <protection locked="0"/>
    </xf>
    <xf numFmtId="0" fontId="3" fillId="0" borderId="36" xfId="0" applyFont="1" applyBorder="1" applyAlignment="1" applyProtection="1">
      <alignment vertical="center" wrapText="1"/>
      <protection locked="0"/>
    </xf>
    <xf numFmtId="0" fontId="7" fillId="2" borderId="37" xfId="1" applyFont="1" applyBorder="1" applyAlignment="1" applyProtection="1">
      <alignment horizontal="center" vertical="center" wrapText="1"/>
      <protection locked="0"/>
    </xf>
    <xf numFmtId="0" fontId="1" fillId="2" borderId="21" xfId="1" applyBorder="1" applyAlignment="1" applyProtection="1">
      <alignment horizontal="center" vertical="center" wrapText="1"/>
      <protection locked="0"/>
    </xf>
    <xf numFmtId="0" fontId="7" fillId="2" borderId="26" xfId="1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vertical="center" wrapText="1"/>
      <protection locked="0"/>
    </xf>
    <xf numFmtId="0" fontId="3" fillId="0" borderId="39" xfId="0" applyFont="1" applyBorder="1" applyAlignment="1" applyProtection="1">
      <alignment vertical="center" wrapText="1"/>
      <protection locked="0"/>
    </xf>
    <xf numFmtId="0" fontId="3" fillId="0" borderId="40" xfId="0" applyFont="1" applyBorder="1" applyAlignment="1" applyProtection="1">
      <alignment vertical="center" wrapText="1"/>
      <protection locked="0"/>
    </xf>
    <xf numFmtId="0" fontId="3" fillId="0" borderId="41" xfId="0" applyFont="1" applyBorder="1" applyAlignment="1" applyProtection="1">
      <alignment vertical="center" wrapText="1"/>
      <protection locked="0"/>
    </xf>
    <xf numFmtId="0" fontId="5" fillId="0" borderId="25" xfId="0" applyFont="1" applyBorder="1" applyAlignment="1" applyProtection="1">
      <alignment vertical="center" wrapText="1"/>
      <protection locked="0"/>
    </xf>
    <xf numFmtId="0" fontId="5" fillId="0" borderId="33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3" fillId="5" borderId="23" xfId="0" applyFont="1" applyFill="1" applyBorder="1" applyAlignment="1" applyProtection="1">
      <alignment horizontal="center" vertical="center" wrapText="1"/>
      <protection locked="0"/>
    </xf>
    <xf numFmtId="0" fontId="3" fillId="5" borderId="24" xfId="0" applyFont="1" applyFill="1" applyBorder="1" applyAlignment="1" applyProtection="1">
      <alignment horizontal="center" vertical="center" wrapText="1"/>
      <protection locked="0"/>
    </xf>
  </cellXfs>
  <cellStyles count="3"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D8" sqref="D8:D10"/>
    </sheetView>
  </sheetViews>
  <sheetFormatPr defaultColWidth="8.88671875" defaultRowHeight="13.8" x14ac:dyDescent="0.25"/>
  <cols>
    <col min="1" max="1" width="7" style="2" customWidth="1"/>
    <col min="2" max="2" width="3.6640625" style="2" customWidth="1"/>
    <col min="3" max="3" width="51.6640625" style="2" customWidth="1"/>
    <col min="4" max="4" width="14.88671875" style="2" customWidth="1"/>
    <col min="5" max="5" width="14" style="49" customWidth="1"/>
    <col min="6" max="6" width="14" style="2" customWidth="1"/>
    <col min="7" max="7" width="11.6640625" style="2" customWidth="1"/>
    <col min="8" max="8" width="9.6640625" style="2" customWidth="1"/>
    <col min="9" max="9" width="13.109375" style="2" customWidth="1"/>
    <col min="10" max="10" width="15.6640625" style="2" customWidth="1"/>
    <col min="11" max="11" width="13.33203125" style="2" customWidth="1"/>
    <col min="12" max="12" width="12.44140625" style="2" bestFit="1" customWidth="1"/>
    <col min="13" max="14" width="8.88671875" style="2"/>
    <col min="15" max="16" width="12.44140625" style="2" bestFit="1" customWidth="1"/>
    <col min="17" max="17" width="8.88671875" style="2"/>
    <col min="18" max="18" width="12.44140625" style="2" bestFit="1" customWidth="1"/>
    <col min="19" max="16384" width="8.88671875" style="2"/>
  </cols>
  <sheetData>
    <row r="1" spans="1:11" s="1" customFormat="1" x14ac:dyDescent="0.25"/>
    <row r="2" spans="1:11" ht="14.4" customHeight="1" x14ac:dyDescent="0.3">
      <c r="B2" s="83" t="s">
        <v>0</v>
      </c>
      <c r="C2" s="83"/>
      <c r="D2" s="83"/>
      <c r="E2" s="83"/>
      <c r="F2" s="83"/>
      <c r="G2" s="83"/>
      <c r="H2" s="83"/>
      <c r="I2" s="83"/>
    </row>
    <row r="3" spans="1:11" ht="15.6" x14ac:dyDescent="0.3">
      <c r="B3" s="84" t="s">
        <v>1</v>
      </c>
      <c r="C3" s="84"/>
      <c r="D3" s="84"/>
      <c r="E3" s="85"/>
      <c r="F3" s="84"/>
      <c r="G3" s="84"/>
      <c r="H3" s="84"/>
      <c r="I3" s="84"/>
    </row>
    <row r="4" spans="1:11" ht="15.6" x14ac:dyDescent="0.3">
      <c r="B4" s="3"/>
      <c r="C4" s="3"/>
      <c r="D4" s="3"/>
      <c r="E4" s="4"/>
      <c r="F4" s="3"/>
      <c r="G4" s="3"/>
      <c r="H4" s="3"/>
      <c r="I4" s="3"/>
    </row>
    <row r="5" spans="1:11" ht="34.5" customHeight="1" x14ac:dyDescent="0.25">
      <c r="B5" s="86" t="s">
        <v>12</v>
      </c>
      <c r="C5" s="86"/>
      <c r="D5" s="86"/>
      <c r="E5" s="86"/>
      <c r="F5" s="86"/>
      <c r="G5" s="86"/>
      <c r="H5" s="86"/>
      <c r="I5" s="86"/>
    </row>
    <row r="6" spans="1:11" ht="15.75" customHeight="1" thickBot="1" x14ac:dyDescent="0.35">
      <c r="B6" s="3"/>
      <c r="C6" s="3"/>
      <c r="D6" s="3"/>
      <c r="E6" s="4"/>
      <c r="F6" s="3"/>
      <c r="G6" s="3"/>
      <c r="H6" s="3"/>
      <c r="I6" s="3"/>
    </row>
    <row r="7" spans="1:11" s="5" customFormat="1" ht="28.8" x14ac:dyDescent="0.3">
      <c r="B7" s="6" t="s">
        <v>2</v>
      </c>
      <c r="C7" s="7" t="s">
        <v>3</v>
      </c>
      <c r="D7" s="8">
        <v>2010</v>
      </c>
      <c r="E7" s="8">
        <v>2011</v>
      </c>
      <c r="F7" s="9">
        <v>2012</v>
      </c>
      <c r="G7" s="9">
        <v>2013</v>
      </c>
      <c r="H7" s="9">
        <v>2014</v>
      </c>
      <c r="I7" s="10" t="s">
        <v>13</v>
      </c>
      <c r="J7" s="7" t="s">
        <v>15</v>
      </c>
      <c r="K7" s="73" t="s">
        <v>4</v>
      </c>
    </row>
    <row r="8" spans="1:11" ht="49.5" customHeight="1" x14ac:dyDescent="0.25">
      <c r="B8" s="54"/>
      <c r="C8" s="12" t="s">
        <v>5</v>
      </c>
      <c r="D8" s="13">
        <v>100</v>
      </c>
      <c r="E8" s="14">
        <v>115</v>
      </c>
      <c r="F8" s="14">
        <v>120</v>
      </c>
      <c r="G8" s="14">
        <v>115</v>
      </c>
      <c r="H8" s="14">
        <v>98</v>
      </c>
      <c r="I8" s="53">
        <v>95</v>
      </c>
      <c r="J8" s="15">
        <f>AVERAGE((E8-D8)/D8,(F8-E8)/E8,(G8-F8)/F8,(H8-G8)/G8,(I8-H8)/H8)*100</f>
        <v>-0.53253475303164755</v>
      </c>
      <c r="K8" s="16">
        <f>IF(J8&lt;0.0000001,0,IF(J8&lt;5.1,1,IF(J8&lt;15.1,2,IF(J8&lt;20.1,3,IF(J8&lt;35.1,4,5)))))</f>
        <v>0</v>
      </c>
    </row>
    <row r="9" spans="1:11" ht="49.5" customHeight="1" x14ac:dyDescent="0.25">
      <c r="B9" s="69"/>
      <c r="C9" s="79" t="s">
        <v>6</v>
      </c>
      <c r="D9" s="70">
        <v>9</v>
      </c>
      <c r="E9" s="71">
        <v>15</v>
      </c>
      <c r="F9" s="71">
        <v>12</v>
      </c>
      <c r="G9" s="71">
        <v>13</v>
      </c>
      <c r="H9" s="75">
        <v>13</v>
      </c>
      <c r="I9" s="76">
        <v>10</v>
      </c>
      <c r="J9" s="72">
        <f>AVERAGE((E9-D9)/D9,(F9-E9)/E9,(G9-F9)/F9,(H9-G9)/G9,(I9-H9)/H9)*100</f>
        <v>6.3846153846153832</v>
      </c>
      <c r="K9" s="74">
        <f>IF(J9&lt;0.0000001,0,IF(J9&lt;5.1,1,IF(J9&lt;15.1,2,IF(J9&lt;25.1,3,IF(J9&lt;60.1,4,5)))))</f>
        <v>2</v>
      </c>
    </row>
    <row r="10" spans="1:11" ht="49.5" customHeight="1" thickBot="1" x14ac:dyDescent="0.3">
      <c r="B10" s="17"/>
      <c r="C10" s="80" t="s">
        <v>7</v>
      </c>
      <c r="D10" s="18">
        <v>4</v>
      </c>
      <c r="E10" s="18">
        <v>4.3</v>
      </c>
      <c r="F10" s="19">
        <v>4.9000000000000004</v>
      </c>
      <c r="G10" s="19">
        <v>5.6</v>
      </c>
      <c r="H10" s="77">
        <v>6.1</v>
      </c>
      <c r="I10" s="78">
        <v>6.5</v>
      </c>
      <c r="J10" s="20">
        <f>AVERAGE((E10-D10)/D10,(F10-E10)/E10,(G10-F10)/F10,(H10-G10)/G10,(I10-H10)/H10)*100</f>
        <v>10.245030227111814</v>
      </c>
      <c r="K10" s="21">
        <f>IF(J10&lt;0.0000001,0,IF(J10&lt;5.1,1,IF(J10&lt;15.1,2,IF(J10&lt;25.1,3,IF(J10&lt;60.1,4,5)))))</f>
        <v>2</v>
      </c>
    </row>
    <row r="11" spans="1:11" ht="19.8" customHeight="1" x14ac:dyDescent="0.25">
      <c r="B11" s="50"/>
      <c r="C11" s="52" t="s">
        <v>14</v>
      </c>
      <c r="D11" s="24"/>
      <c r="E11" s="24"/>
      <c r="F11" s="24"/>
      <c r="G11" s="24"/>
      <c r="H11" s="24"/>
      <c r="I11" s="24"/>
      <c r="J11" s="51"/>
      <c r="K11" s="51"/>
    </row>
    <row r="12" spans="1:11" ht="22.5" customHeight="1" x14ac:dyDescent="0.25">
      <c r="B12" s="22"/>
      <c r="C12" s="23"/>
      <c r="D12" s="24"/>
      <c r="E12" s="24"/>
      <c r="F12" s="24"/>
      <c r="G12" s="24"/>
      <c r="H12" s="24"/>
      <c r="I12" s="25"/>
    </row>
    <row r="13" spans="1:11" x14ac:dyDescent="0.25">
      <c r="A13" s="22"/>
      <c r="E13" s="2"/>
      <c r="G13" s="22"/>
      <c r="H13" s="28"/>
    </row>
    <row r="14" spans="1:11" ht="15.6" x14ac:dyDescent="0.25">
      <c r="A14" s="22"/>
      <c r="B14" s="86" t="s">
        <v>16</v>
      </c>
      <c r="C14" s="86"/>
      <c r="D14" s="86"/>
      <c r="E14" s="86"/>
      <c r="F14" s="86"/>
      <c r="G14" s="86"/>
      <c r="H14" s="86"/>
      <c r="I14" s="86"/>
    </row>
    <row r="15" spans="1:11" ht="16.2" thickBot="1" x14ac:dyDescent="0.3">
      <c r="A15" s="22"/>
      <c r="B15" s="26"/>
      <c r="C15" s="26"/>
      <c r="D15" s="26"/>
      <c r="E15" s="26"/>
      <c r="F15" s="26"/>
      <c r="G15" s="26"/>
      <c r="H15" s="26"/>
      <c r="I15" s="26"/>
    </row>
    <row r="16" spans="1:11" ht="27.6" x14ac:dyDescent="0.25">
      <c r="A16" s="22"/>
      <c r="B16" s="31" t="s">
        <v>2</v>
      </c>
      <c r="C16" s="32" t="s">
        <v>3</v>
      </c>
      <c r="D16" s="32">
        <v>2015</v>
      </c>
      <c r="E16" s="33" t="s">
        <v>8</v>
      </c>
      <c r="F16" s="34" t="s">
        <v>4</v>
      </c>
      <c r="G16" s="26"/>
      <c r="H16" s="26"/>
      <c r="I16" s="26"/>
    </row>
    <row r="17" spans="1:9" ht="15.6" x14ac:dyDescent="0.25">
      <c r="A17" s="22"/>
      <c r="B17" s="35"/>
      <c r="C17" s="36" t="s">
        <v>19</v>
      </c>
      <c r="D17" s="37">
        <v>14250</v>
      </c>
      <c r="E17" s="87"/>
      <c r="F17" s="88"/>
      <c r="G17" s="26"/>
      <c r="H17" s="26"/>
      <c r="I17" s="26"/>
    </row>
    <row r="18" spans="1:9" ht="28.8" thickBot="1" x14ac:dyDescent="0.3">
      <c r="A18" s="22"/>
      <c r="B18" s="56"/>
      <c r="C18" s="57" t="s">
        <v>9</v>
      </c>
      <c r="D18" s="58">
        <v>15</v>
      </c>
      <c r="E18" s="59">
        <f>D18</f>
        <v>15</v>
      </c>
      <c r="F18" s="60">
        <f>IF(E18&lt;0.00001,0,IF(E18&lt;2.1,1,IF(E18&lt;5.1,2,IF(E18&lt;15.1,3,IF(E18&lt;25.1,4,5)))))</f>
        <v>3</v>
      </c>
      <c r="H18" s="22"/>
      <c r="I18" s="28"/>
    </row>
    <row r="19" spans="1:9" x14ac:dyDescent="0.25">
      <c r="E19" s="2"/>
      <c r="G19" s="38"/>
    </row>
    <row r="20" spans="1:9" x14ac:dyDescent="0.25">
      <c r="E20" s="2"/>
      <c r="G20" s="38"/>
    </row>
    <row r="21" spans="1:9" ht="15.6" x14ac:dyDescent="0.25">
      <c r="A21" s="86" t="s">
        <v>18</v>
      </c>
      <c r="B21" s="86"/>
      <c r="C21" s="86"/>
      <c r="D21" s="86"/>
      <c r="E21" s="86"/>
      <c r="F21" s="86"/>
      <c r="G21" s="86"/>
      <c r="H21" s="86"/>
    </row>
    <row r="22" spans="1:9" ht="16.2" thickBot="1" x14ac:dyDescent="0.3">
      <c r="A22" s="26"/>
      <c r="B22" s="26"/>
      <c r="C22" s="26"/>
      <c r="D22" s="26"/>
      <c r="E22" s="26"/>
      <c r="F22" s="26"/>
      <c r="G22" s="26"/>
      <c r="H22" s="26"/>
    </row>
    <row r="23" spans="1:9" ht="28.8" x14ac:dyDescent="0.25">
      <c r="B23" s="39" t="s">
        <v>2</v>
      </c>
      <c r="C23" s="40" t="s">
        <v>3</v>
      </c>
      <c r="D23" s="40">
        <v>2010</v>
      </c>
      <c r="E23" s="40">
        <v>2015</v>
      </c>
      <c r="F23" s="40" t="s">
        <v>17</v>
      </c>
      <c r="G23" s="41" t="s">
        <v>4</v>
      </c>
      <c r="I23" s="38"/>
    </row>
    <row r="24" spans="1:9" ht="56.4" thickBot="1" x14ac:dyDescent="0.35">
      <c r="B24" s="27"/>
      <c r="C24" s="61" t="s">
        <v>20</v>
      </c>
      <c r="D24" s="62">
        <v>0.25</v>
      </c>
      <c r="E24" s="62">
        <v>0.23</v>
      </c>
      <c r="F24" s="63">
        <f>((1-E24/D24))*100</f>
        <v>7.9999999999999964</v>
      </c>
      <c r="G24" s="64">
        <f>IF(F24&lt;0.00001,0,IF(F24&lt;3.1,1,IF(F24&lt;8.1,2,IF(F24&lt;13.1,3,IF(F24&lt;20.1,4,5)))))</f>
        <v>2</v>
      </c>
      <c r="H24" s="38"/>
    </row>
    <row r="25" spans="1:9" s="22" customFormat="1" x14ac:dyDescent="0.25">
      <c r="B25" s="50"/>
      <c r="C25" s="48"/>
      <c r="D25" s="55"/>
      <c r="E25" s="55"/>
      <c r="F25" s="68"/>
      <c r="G25" s="68"/>
      <c r="H25" s="28"/>
    </row>
    <row r="26" spans="1:9" s="22" customFormat="1" x14ac:dyDescent="0.25">
      <c r="B26" s="50"/>
      <c r="C26" s="48"/>
      <c r="D26" s="55"/>
      <c r="E26" s="55"/>
      <c r="F26" s="68"/>
      <c r="G26" s="68"/>
      <c r="H26" s="28"/>
    </row>
    <row r="27" spans="1:9" s="22" customFormat="1" ht="14.4" x14ac:dyDescent="0.3">
      <c r="A27" s="81" t="s">
        <v>21</v>
      </c>
      <c r="B27" s="82"/>
      <c r="C27" s="82"/>
      <c r="D27" s="82"/>
      <c r="E27" s="82"/>
      <c r="F27" s="82"/>
      <c r="G27" s="82"/>
      <c r="H27" s="82"/>
    </row>
    <row r="28" spans="1:9" s="22" customFormat="1" ht="14.4" thickBot="1" x14ac:dyDescent="0.3">
      <c r="B28" s="50"/>
      <c r="C28" s="48"/>
      <c r="D28" s="55"/>
      <c r="E28" s="55"/>
      <c r="F28" s="68"/>
      <c r="G28" s="68"/>
      <c r="H28" s="28"/>
    </row>
    <row r="29" spans="1:9" s="43" customFormat="1" ht="28.8" x14ac:dyDescent="0.25">
      <c r="B29" s="6" t="s">
        <v>2</v>
      </c>
      <c r="C29" s="7" t="s">
        <v>3</v>
      </c>
      <c r="D29" s="7" t="s">
        <v>8</v>
      </c>
      <c r="E29" s="11" t="s">
        <v>4</v>
      </c>
    </row>
    <row r="30" spans="1:9" s="43" customFormat="1" ht="28.8" thickBot="1" x14ac:dyDescent="0.35">
      <c r="B30" s="29"/>
      <c r="C30" s="30" t="s">
        <v>22</v>
      </c>
      <c r="D30" s="20">
        <v>1</v>
      </c>
      <c r="E30" s="21">
        <f>D30</f>
        <v>1</v>
      </c>
    </row>
    <row r="31" spans="1:9" s="44" customFormat="1" ht="34.5" customHeight="1" thickBot="1" x14ac:dyDescent="0.3">
      <c r="D31" s="67" t="s">
        <v>10</v>
      </c>
    </row>
    <row r="32" spans="1:9" s="44" customFormat="1" ht="39" customHeight="1" x14ac:dyDescent="0.25">
      <c r="B32" s="65"/>
      <c r="C32" s="65"/>
      <c r="D32" s="66"/>
      <c r="E32" s="42"/>
      <c r="F32" s="42"/>
      <c r="G32" s="42"/>
      <c r="H32" s="42"/>
      <c r="I32" s="48"/>
    </row>
    <row r="33" spans="2:4" ht="14.4" x14ac:dyDescent="0.3">
      <c r="B33" s="45"/>
      <c r="C33" s="46" t="s">
        <v>11</v>
      </c>
      <c r="D33" s="47">
        <f>K8+K9+K10+F18+G24+E30</f>
        <v>10</v>
      </c>
    </row>
  </sheetData>
  <mergeCells count="6">
    <mergeCell ref="A27:H27"/>
    <mergeCell ref="B2:I2"/>
    <mergeCell ref="B3:I3"/>
    <mergeCell ref="B5:I5"/>
    <mergeCell ref="B14:I14"/>
    <mergeCell ref="A21:H21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Макаревич Светлана Юрьевна</dc:creator>
  <cp:lastModifiedBy>Макаревич Светлана Юрьевна</cp:lastModifiedBy>
  <dcterms:created xsi:type="dcterms:W3CDTF">2015-10-26T09:51:49Z</dcterms:created>
  <dcterms:modified xsi:type="dcterms:W3CDTF">2015-10-26T12:30:57Z</dcterms:modified>
</cp:coreProperties>
</file>